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san\Desktop\協会ホームページ\"/>
    </mc:Choice>
  </mc:AlternateContent>
  <xr:revisionPtr revIDLastSave="0" documentId="13_ncr:1_{00F3B8A4-5797-4233-8C31-6055F2885249}" xr6:coauthVersionLast="47" xr6:coauthVersionMax="47" xr10:uidLastSave="{00000000-0000-0000-0000-000000000000}"/>
  <bookViews>
    <workbookView xWindow="-120" yWindow="-120" windowWidth="29040" windowHeight="15720" xr2:uid="{067DCD8E-4D51-4929-AFF3-3A1EF2564AB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L34" i="1"/>
  <c r="L17" i="1"/>
  <c r="N12" i="1"/>
  <c r="M34" i="1"/>
  <c r="N33" i="1"/>
  <c r="M17" i="1"/>
  <c r="N16" i="1"/>
  <c r="N32" i="1"/>
  <c r="N15" i="1" l="1"/>
  <c r="N31" i="1" l="1"/>
  <c r="N14" i="1" l="1"/>
  <c r="N30" i="1" l="1"/>
  <c r="N13" i="1" l="1"/>
  <c r="N29" i="1" l="1"/>
  <c r="N28" i="1" l="1"/>
  <c r="N27" i="1" l="1"/>
  <c r="N10" i="1" l="1"/>
  <c r="N26" i="1" l="1"/>
  <c r="N25" i="1"/>
  <c r="N24" i="1"/>
  <c r="N23" i="1"/>
  <c r="N22" i="1"/>
  <c r="N6" i="1"/>
  <c r="N7" i="1"/>
  <c r="N8" i="1"/>
  <c r="N9" i="1"/>
  <c r="N5" i="1"/>
</calcChain>
</file>

<file path=xl/sharedStrings.xml><?xml version="1.0" encoding="utf-8"?>
<sst xmlns="http://schemas.openxmlformats.org/spreadsheetml/2006/main" count="38" uniqueCount="21">
  <si>
    <t>炭酸・果実飲料の月別ＪＡＳ格付実績</t>
    <rPh sb="0" eb="2">
      <t>タンサン</t>
    </rPh>
    <rPh sb="3" eb="5">
      <t>カジツ</t>
    </rPh>
    <rPh sb="5" eb="7">
      <t>インリョウ</t>
    </rPh>
    <rPh sb="8" eb="10">
      <t>ツキベツ</t>
    </rPh>
    <rPh sb="13" eb="14">
      <t>カク</t>
    </rPh>
    <rPh sb="14" eb="15">
      <t>ツ</t>
    </rPh>
    <rPh sb="15" eb="17">
      <t>ジッセキ</t>
    </rPh>
    <phoneticPr fontId="2"/>
  </si>
  <si>
    <t>月</t>
    <rPh sb="0" eb="1">
      <t>ツキ</t>
    </rPh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</si>
  <si>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</si>
  <si>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</si>
  <si>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</si>
  <si>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</si>
  <si>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</si>
  <si>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</si>
  <si>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</si>
  <si>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</si>
  <si>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</si>
  <si>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</si>
  <si>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</si>
  <si>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</si>
  <si>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2"/>
  </si>
  <si>
    <t>前年対比</t>
    <rPh sb="0" eb="2">
      <t>ゼンネン</t>
    </rPh>
    <rPh sb="2" eb="4">
      <t>タイヒ</t>
    </rPh>
    <phoneticPr fontId="2"/>
  </si>
  <si>
    <t>果実飲料ＪＡＳ月別格付数量(単位：ｋｌ)</t>
    <rPh sb="0" eb="2">
      <t>カジツ</t>
    </rPh>
    <rPh sb="2" eb="4">
      <t>インリョウ</t>
    </rPh>
    <rPh sb="7" eb="9">
      <t>ツキベツ</t>
    </rPh>
    <rPh sb="9" eb="10">
      <t>カク</t>
    </rPh>
    <rPh sb="10" eb="11">
      <t>ツ</t>
    </rPh>
    <rPh sb="11" eb="13">
      <t>スウリョウ</t>
    </rPh>
    <rPh sb="14" eb="16">
      <t>タンイ</t>
    </rPh>
    <phoneticPr fontId="2"/>
  </si>
  <si>
    <t>炭酸飲料ＪＡＳ月別格付数量(単位：ｋｌ)</t>
    <rPh sb="0" eb="2">
      <t>タンサン</t>
    </rPh>
    <rPh sb="2" eb="4">
      <t>インリョウ</t>
    </rPh>
    <rPh sb="7" eb="9">
      <t>ツキベツ</t>
    </rPh>
    <rPh sb="9" eb="10">
      <t>カク</t>
    </rPh>
    <rPh sb="10" eb="11">
      <t>ツ</t>
    </rPh>
    <rPh sb="11" eb="13">
      <t>スウリョウ</t>
    </rPh>
    <rPh sb="14" eb="16">
      <t>タンイ</t>
    </rPh>
    <phoneticPr fontId="2"/>
  </si>
  <si>
    <t>注：果実飲料2団体合計</t>
    <rPh sb="0" eb="1">
      <t>チュウ</t>
    </rPh>
    <rPh sb="2" eb="4">
      <t>カジツ</t>
    </rPh>
    <rPh sb="4" eb="6">
      <t>インリョウ</t>
    </rPh>
    <rPh sb="7" eb="9">
      <t>ダンタイ</t>
    </rPh>
    <rPh sb="9" eb="11">
      <t>ゴウケイ</t>
    </rPh>
    <phoneticPr fontId="2"/>
  </si>
  <si>
    <t>2024年度</t>
    <rPh sb="4" eb="6">
      <t>ネンド</t>
    </rPh>
    <phoneticPr fontId="2"/>
  </si>
  <si>
    <t>2025年度</t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</si>
</sst>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38" fontId="0" fillId="0" borderId="1" xfId="1" applyFont="1" applyBorder="1">
      <alignment vertical="center"/>
    </xf>
    <xf numFmtId="176" fontId="0" fillId="0" borderId="1" xfId="2" applyNumberFormat="1" applyFont="1" applyBorder="1">
      <alignment vertical="center"/>
    </xf>
    <xf numFmtId="0" fontId="0" fillId="0" borderId="2" xfId="0" applyBorder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炭酸飲料ＪＡＳ格付実績</a:t>
            </a:r>
          </a:p>
          <a:p>
            <a:pPr>
              <a:defRPr/>
            </a:pP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Sheet1!$L$4</c:f>
              <c:strCache>
                <c:ptCount val="1"/>
                <c:pt idx="0">
                  <c:v>2024年度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Sheet1!$K$5:$K$16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Sheet1!$L$5:$L$16</c:f>
              <c:numCache>
                <c:formatCode>#,##0_);[Red]\(#,##0\)</c:formatCode>
                <c:ptCount val="12"/>
                <c:pt idx="0">
                  <c:v>59535</c:v>
                </c:pt>
                <c:pt idx="1">
                  <c:v>75958</c:v>
                </c:pt>
                <c:pt idx="2">
                  <c:v>82310</c:v>
                </c:pt>
                <c:pt idx="3">
                  <c:v>85540</c:v>
                </c:pt>
                <c:pt idx="4">
                  <c:v>82868</c:v>
                </c:pt>
                <c:pt idx="5">
                  <c:v>83202</c:v>
                </c:pt>
                <c:pt idx="6">
                  <c:v>105308</c:v>
                </c:pt>
                <c:pt idx="7">
                  <c:v>90962</c:v>
                </c:pt>
                <c:pt idx="8">
                  <c:v>77913</c:v>
                </c:pt>
                <c:pt idx="9">
                  <c:v>65912</c:v>
                </c:pt>
                <c:pt idx="10">
                  <c:v>75547</c:v>
                </c:pt>
                <c:pt idx="11">
                  <c:v>71491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A97-BF4F-D479B9F13A48}"/>
            </c:ext>
          </c:extLst>
        </c:ser>
        <c:ser>
          <c:idx val="1"/>
          <c:order val="1"/>
          <c:tx>
            <c:strRef>
              <c:f>Sheet1!$M$4</c:f>
              <c:strCache>
                <c:ptCount val="1"/>
                <c:pt idx="0">
                  <c:v>2025年度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Sheet1!$K$5:$K$16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Sheet1!$M$5:$M$16</c:f>
              <c:numCache>
                <c:formatCode>#,##0_);[Red]\(#,##0\)</c:formatCode>
                <c:ptCount val="12"/>
                <c:pt idx="0">
                  <c:v>45912</c:v>
                </c:pt>
                <c:pt idx="1">
                  <c:v>41927</c:v>
                </c:pt>
                <c:pt idx="2">
                  <c:v>46831</c:v>
                </c:pt>
                <c:pt idx="3">
                  <c:v>66353</c:v>
                </c:pt>
                <c:pt idx="4">
                  <c:v>48922</c:v>
                </c:pt>
                <c:pt idx="5">
                  <c:v>49998</c:v>
                </c:pt>
                <c:pt idx="6">
                  <c:v>69009</c:v>
                </c:pt>
                <c:pt idx="7">
                  <c:v>71755</c:v>
                </c:pt>
                <c:pt idx="8">
                  <c:v>56186</c:v>
                </c:pt>
                <c:pt idx="9">
                  <c:v>47321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9D-4A97-BF4F-D479B9F13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6572240"/>
        <c:axId val="546574160"/>
      </c:barChart>
      <c:catAx>
        <c:axId val="54657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6574160"/>
        <c:crosses val="autoZero"/>
        <c:auto val="1"/>
        <c:lblAlgn val="ctr"/>
        <c:lblOffset val="100"/>
        <c:noMultiLvlLbl val="0"/>
      </c:catAx>
      <c:valAx>
        <c:axId val="5465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657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果実飲料ＪＡＳ格付実績</a:t>
            </a:r>
            <a:r>
              <a:rPr lang="en-US" altLang="ja-JP"/>
              <a:t>(</a:t>
            </a:r>
            <a:r>
              <a:rPr lang="ja-JP" altLang="en-US"/>
              <a:t>直接飲料</a:t>
            </a:r>
            <a:r>
              <a:rPr lang="en-US" altLang="ja-JP"/>
              <a:t>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Sheet1!$L$21</c:f>
              <c:strCache>
                <c:ptCount val="1"/>
                <c:pt idx="0">
                  <c:v>2024年度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Sheet1!$K$22:$K$33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Sheet1!$L$22:$L$33</c:f>
              <c:numCache>
                <c:formatCode>#,##0_);[Red]\(#,##0\)</c:formatCode>
                <c:ptCount val="12"/>
                <c:pt idx="0">
                  <c:v>8428</c:v>
                </c:pt>
                <c:pt idx="1">
                  <c:v>10022</c:v>
                </c:pt>
                <c:pt idx="2">
                  <c:v>11730</c:v>
                </c:pt>
                <c:pt idx="3">
                  <c:v>10987</c:v>
                </c:pt>
                <c:pt idx="4">
                  <c:v>11016</c:v>
                </c:pt>
                <c:pt idx="5">
                  <c:v>12452</c:v>
                </c:pt>
                <c:pt idx="6">
                  <c:v>14989</c:v>
                </c:pt>
                <c:pt idx="7">
                  <c:v>13057</c:v>
                </c:pt>
                <c:pt idx="8">
                  <c:v>9564</c:v>
                </c:pt>
                <c:pt idx="9">
                  <c:v>8652</c:v>
                </c:pt>
                <c:pt idx="10">
                  <c:v>11948</c:v>
                </c:pt>
                <c:pt idx="11">
                  <c:v>8092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03-40F4-BF46-B991C593A1CD}"/>
            </c:ext>
          </c:extLst>
        </c:ser>
        <c:ser>
          <c:idx val="1"/>
          <c:order val="1"/>
          <c:tx>
            <c:strRef>
              <c:f>Sheet1!$M$21</c:f>
              <c:strCache>
                <c:ptCount val="1"/>
                <c:pt idx="0">
                  <c:v>2025年度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Sheet1!$K$22:$K$33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Sheet1!$M$22:$M$33</c:f>
              <c:numCache>
                <c:formatCode>#,##0_);[Red]\(#,##0\)</c:formatCode>
                <c:ptCount val="12"/>
                <c:pt idx="0">
                  <c:v>9397</c:v>
                </c:pt>
                <c:pt idx="1">
                  <c:v>9705</c:v>
                </c:pt>
                <c:pt idx="2">
                  <c:v>11107</c:v>
                </c:pt>
                <c:pt idx="3">
                  <c:v>12256</c:v>
                </c:pt>
                <c:pt idx="4">
                  <c:v>10461</c:v>
                </c:pt>
                <c:pt idx="5">
                  <c:v>9972</c:v>
                </c:pt>
                <c:pt idx="6">
                  <c:v>11219</c:v>
                </c:pt>
                <c:pt idx="7">
                  <c:v>11670</c:v>
                </c:pt>
                <c:pt idx="8">
                  <c:v>10564</c:v>
                </c:pt>
                <c:pt idx="9">
                  <c:v>9020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03-40F4-BF46-B991C593A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2227960"/>
        <c:axId val="382224440"/>
      </c:barChart>
      <c:catAx>
        <c:axId val="382227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2224440"/>
        <c:crosses val="autoZero"/>
        <c:auto val="1"/>
        <c:lblAlgn val="ctr"/>
        <c:lblOffset val="100"/>
        <c:noMultiLvlLbl val="0"/>
      </c:catAx>
      <c:valAx>
        <c:axId val="38222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2227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38099</xdr:rowOff>
    </xdr:from>
    <xdr:to>
      <xdr:col>9</xdr:col>
      <xdr:colOff>19049</xdr:colOff>
      <xdr:row>16</xdr:row>
      <xdr:rowOff>228599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D1A9312-50AD-4B0D-8F00-E6A19D528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14286</xdr:colOff>
      <xdr:row>20</xdr:row>
      <xdr:rowOff>0</xdr:rowOff>
    </xdr:from>
    <xdr:to>
      <xdr:col>8</xdr:col>
      <xdr:colOff>685799</xdr:colOff>
      <xdr:row>34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075CD8-39E3-4785-83EB-1610812FC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279BF-5537-433D-B346-55C9246F56C1}">
  <sheetPr>
    <pageSetUpPr fitToPage="1"/>
  </sheetPr>
  <dimension ref="B2:N35"/>
  <sheetViews>
    <sheetView tabSelected="1" topLeftCell="A4" workbookViewId="0">
      <selection activeCell="N31" sqref="N31"/>
    </sheetView>
  </sheetViews>
  <sheetFormatPr defaultRowHeight="18.75" x14ac:dyDescent="0.4"/>
  <cols>
    <col min="11" max="11" width="4.625" customWidth="1"/>
    <col min="12" max="13" width="9.5" customWidth="1"/>
  </cols>
  <sheetData>
    <row r="2" spans="2:14" x14ac:dyDescent="0.4">
      <c r="B2" t="s">
        <v>0</v>
      </c>
    </row>
    <row r="3" spans="2:14" x14ac:dyDescent="0.4">
      <c r="K3" t="s">
        <v>17</v>
      </c>
    </row>
    <row r="4" spans="2:14" x14ac:dyDescent="0.4">
      <c r="K4" s="1" t="s">
        <v>1</v>
      </c>
      <c r="L4" s="1" t="s">
        <v>19</v>
      </c>
      <c r="M4" s="1" t="s">
        <v>20</v>
      </c>
      <c r="N4" s="1" t="s">
        <v>15</v>
      </c>
    </row>
    <row r="5" spans="2:14" x14ac:dyDescent="0.4">
      <c r="K5" s="2" t="s">
        <v>2</v>
      </c>
      <c r="L5" s="3">
        <v>59535</v>
      </c>
      <c r="M5" s="3">
        <v>45912</v>
      </c>
      <c r="N5" s="4">
        <f>+M5/L5</f>
        <v>0.77117661879566646</v>
      </c>
    </row>
    <row r="6" spans="2:14" x14ac:dyDescent="0.4">
      <c r="K6" s="2" t="s">
        <v>3</v>
      </c>
      <c r="L6" s="3">
        <v>75958</v>
      </c>
      <c r="M6" s="3">
        <v>41927</v>
      </c>
      <c r="N6" s="4">
        <f t="shared" ref="N6:N16" si="0">+M6/L6</f>
        <v>0.55197609205087017</v>
      </c>
    </row>
    <row r="7" spans="2:14" x14ac:dyDescent="0.4">
      <c r="K7" s="2" t="s">
        <v>4</v>
      </c>
      <c r="L7" s="3">
        <v>82310</v>
      </c>
      <c r="M7" s="3">
        <v>46831</v>
      </c>
      <c r="N7" s="4">
        <f t="shared" si="0"/>
        <v>0.56895881423885308</v>
      </c>
    </row>
    <row r="8" spans="2:14" x14ac:dyDescent="0.4">
      <c r="K8" s="2" t="s">
        <v>5</v>
      </c>
      <c r="L8" s="3">
        <v>85540</v>
      </c>
      <c r="M8" s="3">
        <v>66353</v>
      </c>
      <c r="N8" s="4">
        <f t="shared" si="0"/>
        <v>0.77569558101472991</v>
      </c>
    </row>
    <row r="9" spans="2:14" x14ac:dyDescent="0.4">
      <c r="K9" s="2" t="s">
        <v>6</v>
      </c>
      <c r="L9" s="3">
        <v>82868</v>
      </c>
      <c r="M9" s="3">
        <v>48922</v>
      </c>
      <c r="N9" s="4">
        <f t="shared" si="0"/>
        <v>0.59036057344210069</v>
      </c>
    </row>
    <row r="10" spans="2:14" x14ac:dyDescent="0.4">
      <c r="K10" s="2" t="s">
        <v>7</v>
      </c>
      <c r="L10" s="3">
        <v>83202</v>
      </c>
      <c r="M10" s="3">
        <v>49998</v>
      </c>
      <c r="N10" s="4">
        <f t="shared" si="0"/>
        <v>0.60092305473426122</v>
      </c>
    </row>
    <row r="11" spans="2:14" x14ac:dyDescent="0.4">
      <c r="K11" s="2" t="s">
        <v>8</v>
      </c>
      <c r="L11" s="3">
        <v>105308</v>
      </c>
      <c r="M11" s="3">
        <v>69009</v>
      </c>
      <c r="N11" s="4">
        <f>+M11/L11</f>
        <v>0.65530633949937322</v>
      </c>
    </row>
    <row r="12" spans="2:14" x14ac:dyDescent="0.4">
      <c r="K12" s="2" t="s">
        <v>9</v>
      </c>
      <c r="L12" s="3">
        <v>90962</v>
      </c>
      <c r="M12" s="3">
        <v>71755</v>
      </c>
      <c r="N12" s="4">
        <f>+M12/L12</f>
        <v>0.78884589169103581</v>
      </c>
    </row>
    <row r="13" spans="2:14" x14ac:dyDescent="0.4">
      <c r="K13" s="2" t="s">
        <v>10</v>
      </c>
      <c r="L13" s="3">
        <v>77913</v>
      </c>
      <c r="M13" s="3">
        <v>56186</v>
      </c>
      <c r="N13" s="4">
        <f t="shared" si="0"/>
        <v>0.72113767920629424</v>
      </c>
    </row>
    <row r="14" spans="2:14" x14ac:dyDescent="0.4">
      <c r="K14" s="2" t="s">
        <v>11</v>
      </c>
      <c r="L14" s="3">
        <v>65912</v>
      </c>
      <c r="M14" s="3">
        <v>47321</v>
      </c>
      <c r="N14" s="4">
        <f t="shared" si="0"/>
        <v>0.7179421046243476</v>
      </c>
    </row>
    <row r="15" spans="2:14" x14ac:dyDescent="0.4">
      <c r="K15" s="2" t="s">
        <v>12</v>
      </c>
      <c r="L15" s="3">
        <v>75547</v>
      </c>
      <c r="M15" s="3"/>
      <c r="N15" s="4">
        <f t="shared" si="0"/>
        <v>0</v>
      </c>
    </row>
    <row r="16" spans="2:14" x14ac:dyDescent="0.4">
      <c r="K16" s="2" t="s">
        <v>13</v>
      </c>
      <c r="L16" s="3">
        <v>71491</v>
      </c>
      <c r="M16" s="3"/>
      <c r="N16" s="4">
        <f t="shared" si="0"/>
        <v>0</v>
      </c>
    </row>
    <row r="17" spans="11:14" x14ac:dyDescent="0.4">
      <c r="K17" s="2" t="s">
        <v>14</v>
      </c>
      <c r="L17" s="3">
        <f>SUM(L5:L16)</f>
        <v>956546</v>
      </c>
      <c r="M17" s="3">
        <f>SUM(M5:M16)</f>
        <v>544214</v>
      </c>
      <c r="N17" s="4"/>
    </row>
    <row r="20" spans="11:14" x14ac:dyDescent="0.4">
      <c r="K20" t="s">
        <v>16</v>
      </c>
    </row>
    <row r="21" spans="11:14" x14ac:dyDescent="0.4">
      <c r="K21" s="1" t="s">
        <v>1</v>
      </c>
      <c r="L21" s="1" t="s">
        <v>19</v>
      </c>
      <c r="M21" s="1" t="s">
        <v>20</v>
      </c>
      <c r="N21" s="1" t="s">
        <v>15</v>
      </c>
    </row>
    <row r="22" spans="11:14" x14ac:dyDescent="0.4">
      <c r="K22" s="2" t="s">
        <v>2</v>
      </c>
      <c r="L22" s="3">
        <v>8428</v>
      </c>
      <c r="M22" s="3">
        <v>9397</v>
      </c>
      <c r="N22" s="4">
        <f>+M22/L22</f>
        <v>1.1149738965353584</v>
      </c>
    </row>
    <row r="23" spans="11:14" x14ac:dyDescent="0.4">
      <c r="K23" s="2" t="s">
        <v>3</v>
      </c>
      <c r="L23" s="3">
        <v>10022</v>
      </c>
      <c r="M23" s="3">
        <v>9705</v>
      </c>
      <c r="N23" s="4">
        <f t="shared" ref="N23:N33" si="1">+M23/L23</f>
        <v>0.96836958690880059</v>
      </c>
    </row>
    <row r="24" spans="11:14" x14ac:dyDescent="0.4">
      <c r="K24" s="2" t="s">
        <v>4</v>
      </c>
      <c r="L24" s="3">
        <v>11730</v>
      </c>
      <c r="M24" s="3">
        <v>11107</v>
      </c>
      <c r="N24" s="4">
        <f t="shared" si="1"/>
        <v>0.94688832054560956</v>
      </c>
    </row>
    <row r="25" spans="11:14" x14ac:dyDescent="0.4">
      <c r="K25" s="2" t="s">
        <v>5</v>
      </c>
      <c r="L25" s="3">
        <v>10987</v>
      </c>
      <c r="M25" s="3">
        <v>12256</v>
      </c>
      <c r="N25" s="4">
        <f t="shared" si="1"/>
        <v>1.1155001365249841</v>
      </c>
    </row>
    <row r="26" spans="11:14" x14ac:dyDescent="0.4">
      <c r="K26" s="2" t="s">
        <v>6</v>
      </c>
      <c r="L26" s="3">
        <v>11016</v>
      </c>
      <c r="M26" s="3">
        <v>10461</v>
      </c>
      <c r="N26" s="4">
        <f t="shared" si="1"/>
        <v>0.9496187363834423</v>
      </c>
    </row>
    <row r="27" spans="11:14" x14ac:dyDescent="0.4">
      <c r="K27" s="2" t="s">
        <v>7</v>
      </c>
      <c r="L27" s="3">
        <v>12452</v>
      </c>
      <c r="M27" s="3">
        <v>9972</v>
      </c>
      <c r="N27" s="4">
        <f t="shared" si="1"/>
        <v>0.80083520719563117</v>
      </c>
    </row>
    <row r="28" spans="11:14" x14ac:dyDescent="0.4">
      <c r="K28" s="2" t="s">
        <v>8</v>
      </c>
      <c r="L28" s="3">
        <v>14989</v>
      </c>
      <c r="M28" s="3">
        <v>11219</v>
      </c>
      <c r="N28" s="4">
        <f t="shared" si="1"/>
        <v>0.74848222029488287</v>
      </c>
    </row>
    <row r="29" spans="11:14" x14ac:dyDescent="0.4">
      <c r="K29" s="2" t="s">
        <v>9</v>
      </c>
      <c r="L29" s="3">
        <v>13057</v>
      </c>
      <c r="M29" s="3">
        <v>11670</v>
      </c>
      <c r="N29" s="4">
        <f t="shared" si="1"/>
        <v>0.89377345485180359</v>
      </c>
    </row>
    <row r="30" spans="11:14" x14ac:dyDescent="0.4">
      <c r="K30" s="2" t="s">
        <v>10</v>
      </c>
      <c r="L30" s="3">
        <v>9564</v>
      </c>
      <c r="M30" s="3">
        <v>10564</v>
      </c>
      <c r="N30" s="4">
        <f t="shared" si="1"/>
        <v>1.1045587620242576</v>
      </c>
    </row>
    <row r="31" spans="11:14" x14ac:dyDescent="0.4">
      <c r="K31" s="2" t="s">
        <v>11</v>
      </c>
      <c r="L31" s="3">
        <v>8652</v>
      </c>
      <c r="M31" s="3">
        <v>9020</v>
      </c>
      <c r="N31" s="4">
        <f t="shared" si="1"/>
        <v>1.0425335182616735</v>
      </c>
    </row>
    <row r="32" spans="11:14" x14ac:dyDescent="0.4">
      <c r="K32" s="2" t="s">
        <v>12</v>
      </c>
      <c r="L32" s="3">
        <v>11948</v>
      </c>
      <c r="M32" s="3"/>
      <c r="N32" s="4">
        <f t="shared" si="1"/>
        <v>0</v>
      </c>
    </row>
    <row r="33" spans="11:14" x14ac:dyDescent="0.4">
      <c r="K33" s="2" t="s">
        <v>13</v>
      </c>
      <c r="L33" s="3">
        <v>8092</v>
      </c>
      <c r="M33" s="3"/>
      <c r="N33" s="4">
        <f t="shared" si="1"/>
        <v>0</v>
      </c>
    </row>
    <row r="34" spans="11:14" x14ac:dyDescent="0.4">
      <c r="K34" s="2" t="s">
        <v>14</v>
      </c>
      <c r="L34" s="3">
        <f>SUM(L22:L33)</f>
        <v>130937</v>
      </c>
      <c r="M34" s="3">
        <f>SUM(M22:M33)</f>
        <v>105371</v>
      </c>
      <c r="N34" s="4"/>
    </row>
    <row r="35" spans="11:14" x14ac:dyDescent="0.4">
      <c r="K35" s="5" t="s">
        <v>18</v>
      </c>
    </row>
  </sheetData>
  <phoneticPr fontId="2"/>
  <pageMargins left="0.7" right="0.7" top="0.75" bottom="0.75" header="0.3" footer="0.3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9BFD7-9EC5-4B26-B735-4B9B6F5BAF5F}">
  <dimension ref="A1"/>
  <sheetViews>
    <sheetView workbookViewId="0">
      <selection activeCell="B28" sqref="B28"/>
    </sheetView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kazato</dc:creator>
  <cp:lastModifiedBy>tansan</cp:lastModifiedBy>
  <cp:lastPrinted>2025-08-19T06:26:55Z</cp:lastPrinted>
  <dcterms:created xsi:type="dcterms:W3CDTF">2020-06-23T05:41:13Z</dcterms:created>
  <dcterms:modified xsi:type="dcterms:W3CDTF">2025-12-09T05:04:24Z</dcterms:modified>
</cp:coreProperties>
</file>